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<sst xmlns="http://schemas.openxmlformats.org/spreadsheetml/2006/main" count="152" uniqueCount="126">
  <si>
    <t>项目支出绩效自评表</t>
  </si>
  <si>
    <t/>
  </si>
  <si>
    <t>项目名称</t>
  </si>
  <si>
    <t>乃门镇夏村2023年农村公益事业建设项目</t>
  </si>
  <si>
    <t>主管部门</t>
  </si>
  <si>
    <t>和静县乃门莫敦镇人民政府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</si>
  <si>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</si>
  <si>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</si>
  <si>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</si>
  <si>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</si>
  <si>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</si>
  <si>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</si>
  <si>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</si>
  <si>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</si>
  <si>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</si>
  <si>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</si>
  <si>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</si>
  <si>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</si>
  <si>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</si>
  <si>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</si>
  <si>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</si>
  <si>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</si>
  <si>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目标1：推进农村公益事业建设，提升农村人居环境。
目标2：发展村集体经济，逐步实现村村都有稳定的经济收入。
目标3：加快推进农业农村现代化建设，改善农村面貌、提升农民生活质量，营造良好的农村人居环境。
"</t>
  </si>
  <si>
    <t>截止12月，已完成.以党的二十大精神为统领，以落实科学发展观和习近平总书记系列重要讲话精神为指导，加快推进农业农村现代化建设，改善农村面貌、提升农民生活质量，营造良好的农村人居环境，以推进我村新农村建设为目标，以农民自愿出资出劳为基础，以政府奖补资金为引导，以充分发挥基层民主作用为动力，逐步建立筹补结合、多方投入的村级公益事业建设新机制。使我村基础设施有较大改观，农村生产生活有较大改善，农民精神面貌有较大改变。</t>
  </si>
  <si>
    <t>一级指标</t>
  </si>
  <si>
    <t>二级指标</t>
  </si>
  <si>
    <t>三级指标</t>
  </si>
  <si>
    <t>年度指标值</t>
  </si>
  <si>
    <t>实际完成值</t>
  </si>
  <si>
    <t>偏差原因分析及改进措施</t>
  </si>
  <si>
    <t>年度绩效指标完成情况</t>
  </si>
  <si>
    <t xml:space="preserve">产出指标
</t>
  </si>
  <si>
    <t>数量指标</t>
  </si>
  <si>
    <t>农村公益设施建设数量</t>
  </si>
  <si>
    <t>=1个</t>
  </si>
  <si>
    <t>改扩建防渗支渠</t>
  </si>
  <si>
    <t>=421米</t>
  </si>
  <si>
    <t>421米</t>
  </si>
  <si>
    <t>新铺设路沿石</t>
  </si>
  <si>
    <t>=2108米</t>
  </si>
  <si>
    <t>2108米</t>
  </si>
  <si>
    <t>入村道路换填绿化土方</t>
  </si>
  <si>
    <t>=8250立方米</t>
  </si>
  <si>
    <t>8250平方米</t>
  </si>
  <si>
    <t>新建平整广场</t>
  </si>
  <si>
    <t>=540平方米</t>
  </si>
  <si>
    <t>540平方米</t>
  </si>
  <si>
    <t>新建绿化PE100管网</t>
  </si>
  <si>
    <t>=463.6米</t>
  </si>
  <si>
    <t>463.6米</t>
  </si>
  <si>
    <t>增设路灯</t>
  </si>
  <si>
    <t>=115盏</t>
  </si>
  <si>
    <t>115盏</t>
  </si>
  <si>
    <t>质量指标</t>
  </si>
  <si>
    <t>工程验收合格率</t>
  </si>
  <si>
    <t>=100%</t>
  </si>
  <si>
    <t>时效指标</t>
  </si>
  <si>
    <t>项目按计划开工时间</t>
  </si>
  <si>
    <t>项目按计划完工时间</t>
  </si>
  <si>
    <t>成本指标</t>
  </si>
  <si>
    <t>经济成本指标</t>
  </si>
  <si>
    <t>改扩建防渗支渠投资资金</t>
  </si>
  <si>
    <t>&lt;=33.68万元</t>
  </si>
  <si>
    <t>26.9万元</t>
  </si>
  <si>
    <t>项目资金计划支付流程已办理，由于年底扎帐，未及时支付该项目资金。后期我单位将及时办理项目资金支出相关流程，避免年底扎帐，导致资金未及时支付</t>
  </si>
  <si>
    <t>新铺设路沿石投资资金</t>
  </si>
  <si>
    <t>&lt;=24.002万元</t>
  </si>
  <si>
    <t>19.17万元</t>
  </si>
  <si>
    <t>入村道路换填绿化土方投资资金</t>
  </si>
  <si>
    <t>&lt;=31.95万元</t>
  </si>
  <si>
    <t>25.52万元</t>
  </si>
  <si>
    <t>新建平整广场投资资金</t>
  </si>
  <si>
    <t>&lt;=14.8万元</t>
  </si>
  <si>
    <t>11.82万元</t>
  </si>
  <si>
    <t>新建绿化PE100管网投资资金</t>
  </si>
  <si>
    <t>&lt;=2.318万元</t>
  </si>
  <si>
    <t>1.85万元</t>
  </si>
  <si>
    <t>增设路灯投资资金</t>
  </si>
  <si>
    <t>&lt;=43.25万元</t>
  </si>
  <si>
    <t>34.54万元</t>
  </si>
  <si>
    <t>效益指标</t>
  </si>
  <si>
    <t>社会效益指标</t>
  </si>
  <si>
    <t>农牧民受益人数</t>
  </si>
  <si>
    <t>&gt;=2750人</t>
  </si>
  <si>
    <t>2750人</t>
  </si>
  <si>
    <t>受益村数量</t>
  </si>
  <si>
    <t>提升政府公信力</t>
  </si>
  <si>
    <t>有效提高</t>
  </si>
  <si>
    <t>满意度指标
（10分）</t>
  </si>
  <si>
    <t>满意度指标</t>
  </si>
  <si>
    <t>项目区收益农民满意度</t>
  </si>
  <si>
    <t>&gt;=90%</t>
  </si>
  <si>
    <t>项目区基层干部满意度</t>
  </si>
  <si>
    <t>总分</t>
  </si>
  <si>
    <t>其他系统填报内容</t>
  </si>
  <si>
    <t>基本信息</t>
  </si>
  <si>
    <t>项目名称：乃门镇夏村2023年农村公益事业建设项目</t>
  </si>
  <si>
    <t>项目负责人：段锴亮</t>
  </si>
  <si>
    <t>项目单位：和静县乃门莫敦镇人民政府</t>
  </si>
  <si>
    <t>联系人：金花</t>
  </si>
  <si>
    <t>联系电话：13319962802</t>
  </si>
  <si>
    <t>项目计划开始时间：2023年1月</t>
  </si>
  <si>
    <t>项目计划结束时间：2023年12月</t>
  </si>
  <si>
    <t>项目实际开始时间：2023年1月</t>
  </si>
  <si>
    <t>项目实际结束时间：2023年12月</t>
  </si>
  <si>
    <t>评价开始日期：2024年3月16日</t>
  </si>
  <si>
    <t>评价结束日期：2024年3月30日</t>
  </si>
  <si>
    <t>绩效目标评价得分：93.96</t>
  </si>
  <si>
    <t>绩效目标评价等级：优</t>
  </si>
  <si>
    <t>正常完成的指标</t>
  </si>
  <si>
    <t>项目主要经验总结：</t>
  </si>
  <si>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</si>
  <si>
    <t>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</si>
  <si>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</si>
  <si>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</si>
  <si>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对项目决策的建议：</t>
  </si>
  <si>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</si>
  <si>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对预算安排与执行的建议:</t>
  </si>
  <si>
    <r>
      <rPr>
        <sz val="12"/>
        <color theme="1"/>
        <rFont val="Calibri"/>
        <charset val="134"/>
      </rPr>
      <t>1</t>
    </r>
    <r>
      <rPr>
        <sz val="12"/>
        <color theme="1"/>
        <rFont val="宋体"/>
        <charset val="134"/>
      </rPr>
      <t>．加强责任制度落实。分清预算职责，完善单位绩效考核机制，保证预算资金按照目标执行。</t>
    </r>
    <r>
      <rPr>
        <sz val="12"/>
        <color theme="1"/>
        <rFont val="Calibri"/>
        <charset val="134"/>
      </rPr>
      <t xml:space="preserve">
2</t>
    </r>
    <r>
      <rPr>
        <sz val="12"/>
        <color theme="1"/>
        <rFont val="宋体"/>
        <charset val="134"/>
      </rPr>
      <t>．加强绩效目标设置管理，减少数据偏差，规范预算人员对项目的核算，提高项目预算的准确性。</t>
    </r>
    <r>
      <rPr>
        <sz val="12"/>
        <color theme="1"/>
        <rFont val="Calibri"/>
        <charset val="134"/>
      </rPr>
      <t xml:space="preserve">
3</t>
    </r>
    <r>
      <rPr>
        <sz val="12"/>
        <color theme="1"/>
        <rFont val="宋体"/>
        <charset val="134"/>
      </rPr>
      <t>．加强单位各科室之间对预算编制的充分沟通，预算编制主要由财务部门负责，财务人员重点在于对数据的统计分析，缺乏对单位项目实际情况的了解，应与各科室加强沟通，使得预算得到有效执行。</t>
    </r>
    <r>
      <rPr>
        <sz val="12"/>
        <color theme="1"/>
        <rFont val="Calibri"/>
        <charset val="134"/>
      </rPr>
      <t xml:space="preserve">
4</t>
    </r>
    <r>
      <rPr>
        <sz val="12"/>
        <color theme="1"/>
        <rFont val="宋体"/>
        <charset val="134"/>
      </rPr>
      <t>．加强监督机制，把绩效监控工作列入重要议事日程，并将其作为加强自身财务建设，提高项目资金使用效益的重要手段，切实抓紧抓好。</t>
    </r>
  </si>
  <si>
    <t>对资金管理的建议：</t>
  </si>
  <si>
    <r>
      <rPr>
        <sz val="12"/>
        <color theme="1"/>
        <rFont val="Calibri"/>
        <charset val="134"/>
      </rPr>
      <t>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</si>
  <si>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项目管理的建议：</t>
  </si>
  <si>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</si>
  <si>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其它：</t>
  </si>
  <si>
    <t>无</t>
  </si>
  <si>
    <t>备注：</t>
  </si>
</sst>
</file>

<file path=xl/styles.xml><?xml version="1.0" encoding="utf-8"?>
<styleSheet xmlns="http://schemas.openxmlformats.org/spreadsheetml/2006/main">
  <numFmts count="7">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 numFmtId="176" formatCode="0.0%"/>
    <numFmt numFmtId="177" formatCode="0.00_ "/>
    <numFmt numFmtId="178" formatCode="0.0_ "/>
  </numFmts>
  <fonts count="30">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b/>
      <sz val="11"/>
      <name val="宋体"/>
      <charset val="134"/>
      <scheme val="minor"/>
    </font>
    <font>
      <b/>
      <sz val="16"/>
      <name val="宋体"/>
      <charset val="134"/>
    </font>
    <font>
      <b/>
      <sz val="10"/>
      <name val="宋体"/>
      <charset val="134"/>
      <scheme val="minor"/>
    </font>
    <font>
      <sz val="10"/>
      <name val="宋体"/>
      <charset val="134"/>
    </font>
    <font>
      <b/>
      <sz val="13"/>
      <color theme="3"/>
      <name val="宋体"/>
      <charset val="134"/>
      <scheme val="minor"/>
    </font>
    <font>
      <sz val="11"/>
      <color rgb="FFFF0000"/>
      <name val="宋体"/>
      <charset val="0"/>
      <scheme val="minor"/>
    </font>
    <font>
      <b/>
      <sz val="15"/>
      <color theme="3"/>
      <name val="宋体"/>
      <charset val="134"/>
      <scheme val="minor"/>
    </font>
    <font>
      <sz val="11"/>
      <color rgb="FF3F3F76"/>
      <name val="宋体"/>
      <charset val="0"/>
      <scheme val="minor"/>
    </font>
    <font>
      <b/>
      <sz val="11"/>
      <color theme="3"/>
      <name val="宋体"/>
      <charset val="134"/>
      <scheme val="minor"/>
    </font>
    <font>
      <b/>
      <sz val="18"/>
      <color theme="3"/>
      <name val="宋体"/>
      <charset val="134"/>
      <scheme val="minor"/>
    </font>
    <font>
      <sz val="12"/>
      <name val="宋体"/>
      <charset val="134"/>
    </font>
    <font>
      <sz val="11"/>
      <color theme="1"/>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2">
    <fill>
      <patternFill patternType="none"/>
    </fill>
    <fill>
      <patternFill patternType="gray125"/>
    </fill>
    <fill>
      <patternFill patternType="solid">
        <fgColor rgb="FFFFCC9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7" fillId="6" borderId="0" applyNumberFormat="0" applyBorder="0" applyAlignment="0" applyProtection="0">
      <alignment vertical="center"/>
    </xf>
    <xf numFmtId="0" fontId="13" fillId="2" borderId="11"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7" fillId="4" borderId="0" applyNumberFormat="0" applyBorder="0" applyAlignment="0" applyProtection="0">
      <alignment vertical="center"/>
    </xf>
    <xf numFmtId="0" fontId="18" fillId="7" borderId="0" applyNumberFormat="0" applyBorder="0" applyAlignment="0" applyProtection="0">
      <alignment vertical="center"/>
    </xf>
    <xf numFmtId="43" fontId="0" fillId="0" borderId="0" applyFont="0" applyFill="0" applyBorder="0" applyAlignment="0" applyProtection="0">
      <alignment vertical="center"/>
    </xf>
    <xf numFmtId="0" fontId="19" fillId="9"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10" borderId="13" applyNumberFormat="0" applyFont="0" applyAlignment="0" applyProtection="0">
      <alignment vertical="center"/>
    </xf>
    <xf numFmtId="0" fontId="19" fillId="11" borderId="0" applyNumberFormat="0" applyBorder="0" applyAlignment="0" applyProtection="0">
      <alignment vertical="center"/>
    </xf>
    <xf numFmtId="0" fontId="14"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2" fillId="0" borderId="10" applyNumberFormat="0" applyFill="0" applyAlignment="0" applyProtection="0">
      <alignment vertical="center"/>
    </xf>
    <xf numFmtId="0" fontId="10" fillId="0" borderId="10" applyNumberFormat="0" applyFill="0" applyAlignment="0" applyProtection="0">
      <alignment vertical="center"/>
    </xf>
    <xf numFmtId="0" fontId="19" fillId="8" borderId="0" applyNumberFormat="0" applyBorder="0" applyAlignment="0" applyProtection="0">
      <alignment vertical="center"/>
    </xf>
    <xf numFmtId="0" fontId="14" fillId="0" borderId="12" applyNumberFormat="0" applyFill="0" applyAlignment="0" applyProtection="0">
      <alignment vertical="center"/>
    </xf>
    <xf numFmtId="0" fontId="19" fillId="12" borderId="0" applyNumberFormat="0" applyBorder="0" applyAlignment="0" applyProtection="0">
      <alignment vertical="center"/>
    </xf>
    <xf numFmtId="0" fontId="23" fillId="13" borderId="14" applyNumberFormat="0" applyAlignment="0" applyProtection="0">
      <alignment vertical="center"/>
    </xf>
    <xf numFmtId="0" fontId="24" fillId="13" borderId="11" applyNumberFormat="0" applyAlignment="0" applyProtection="0">
      <alignment vertical="center"/>
    </xf>
    <xf numFmtId="0" fontId="25" fillId="14" borderId="15" applyNumberFormat="0" applyAlignment="0" applyProtection="0">
      <alignment vertical="center"/>
    </xf>
    <xf numFmtId="0" fontId="17" fillId="16" borderId="0" applyNumberFormat="0" applyBorder="0" applyAlignment="0" applyProtection="0">
      <alignment vertical="center"/>
    </xf>
    <xf numFmtId="0" fontId="19" fillId="17" borderId="0" applyNumberFormat="0" applyBorder="0" applyAlignment="0" applyProtection="0">
      <alignment vertical="center"/>
    </xf>
    <xf numFmtId="0" fontId="26" fillId="0" borderId="16" applyNumberFormat="0" applyFill="0" applyAlignment="0" applyProtection="0">
      <alignment vertical="center"/>
    </xf>
    <xf numFmtId="0" fontId="27" fillId="0" borderId="17" applyNumberFormat="0" applyFill="0" applyAlignment="0" applyProtection="0">
      <alignment vertical="center"/>
    </xf>
    <xf numFmtId="0" fontId="28" fillId="18" borderId="0" applyNumberFormat="0" applyBorder="0" applyAlignment="0" applyProtection="0">
      <alignment vertical="center"/>
    </xf>
    <xf numFmtId="0" fontId="29" fillId="19" borderId="0" applyNumberFormat="0" applyBorder="0" applyAlignment="0" applyProtection="0">
      <alignment vertical="center"/>
    </xf>
    <xf numFmtId="0" fontId="17" fillId="20" borderId="0" applyNumberFormat="0" applyBorder="0" applyAlignment="0" applyProtection="0">
      <alignment vertical="center"/>
    </xf>
    <xf numFmtId="0" fontId="19" fillId="22" borderId="0" applyNumberFormat="0" applyBorder="0" applyAlignment="0" applyProtection="0">
      <alignment vertical="center"/>
    </xf>
    <xf numFmtId="0" fontId="17" fillId="5" borderId="0" applyNumberFormat="0" applyBorder="0" applyAlignment="0" applyProtection="0">
      <alignment vertical="center"/>
    </xf>
    <xf numFmtId="0" fontId="17" fillId="3" borderId="0" applyNumberFormat="0" applyBorder="0" applyAlignment="0" applyProtection="0">
      <alignment vertical="center"/>
    </xf>
    <xf numFmtId="0" fontId="17" fillId="23" borderId="0" applyNumberFormat="0" applyBorder="0" applyAlignment="0" applyProtection="0">
      <alignment vertical="center"/>
    </xf>
    <xf numFmtId="0" fontId="17" fillId="24" borderId="0" applyNumberFormat="0" applyBorder="0" applyAlignment="0" applyProtection="0">
      <alignment vertical="center"/>
    </xf>
    <xf numFmtId="0" fontId="19" fillId="21" borderId="0" applyNumberFormat="0" applyBorder="0" applyAlignment="0" applyProtection="0">
      <alignment vertical="center"/>
    </xf>
    <xf numFmtId="0" fontId="19" fillId="26" borderId="0" applyNumberFormat="0" applyBorder="0" applyAlignment="0" applyProtection="0">
      <alignment vertical="center"/>
    </xf>
    <xf numFmtId="0" fontId="17" fillId="15" borderId="0" applyNumberFormat="0" applyBorder="0" applyAlignment="0" applyProtection="0">
      <alignment vertical="center"/>
    </xf>
    <xf numFmtId="0" fontId="17" fillId="28" borderId="0" applyNumberFormat="0" applyBorder="0" applyAlignment="0" applyProtection="0">
      <alignment vertical="center"/>
    </xf>
    <xf numFmtId="0" fontId="19" fillId="29" borderId="0" applyNumberFormat="0" applyBorder="0" applyAlignment="0" applyProtection="0">
      <alignment vertical="center"/>
    </xf>
    <xf numFmtId="0" fontId="17" fillId="30" borderId="0" applyNumberFormat="0" applyBorder="0" applyAlignment="0" applyProtection="0">
      <alignment vertical="center"/>
    </xf>
    <xf numFmtId="0" fontId="19" fillId="31" borderId="0" applyNumberFormat="0" applyBorder="0" applyAlignment="0" applyProtection="0">
      <alignment vertical="center"/>
    </xf>
    <xf numFmtId="0" fontId="19" fillId="25" borderId="0" applyNumberFormat="0" applyBorder="0" applyAlignment="0" applyProtection="0">
      <alignment vertical="center"/>
    </xf>
    <xf numFmtId="0" fontId="17" fillId="27" borderId="0" applyNumberFormat="0" applyBorder="0" applyAlignment="0" applyProtection="0">
      <alignment vertical="center"/>
    </xf>
    <xf numFmtId="0" fontId="0" fillId="0" borderId="0">
      <alignment vertical="center"/>
    </xf>
    <xf numFmtId="0" fontId="16" fillId="0" borderId="0"/>
  </cellStyleXfs>
  <cellXfs count="57">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pplyFill="1">
      <alignment vertical="center"/>
    </xf>
    <xf numFmtId="0" fontId="6" fillId="0" borderId="0" xfId="0" applyFont="1" applyFill="1" applyAlignment="1">
      <alignment horizontal="center"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center"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center" vertical="top"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6"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left" vertical="center" wrapText="1"/>
    </xf>
    <xf numFmtId="57" fontId="9" fillId="0" borderId="1" xfId="49" applyNumberFormat="1" applyFont="1" applyFill="1" applyBorder="1" applyAlignment="1">
      <alignment horizontal="center" vertical="center" wrapText="1"/>
    </xf>
    <xf numFmtId="57" fontId="9" fillId="0" borderId="1" xfId="49"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7" xfId="0" applyFont="1" applyFill="1" applyBorder="1" applyAlignment="1">
      <alignment horizontal="left" vertical="center" wrapText="1"/>
    </xf>
    <xf numFmtId="0" fontId="8" fillId="0" borderId="8"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9" xfId="0" applyFont="1" applyFill="1" applyBorder="1" applyAlignment="1">
      <alignment horizontal="left" vertical="center" wrapText="1"/>
    </xf>
    <xf numFmtId="176" fontId="8" fillId="0" borderId="1" xfId="0" applyNumberFormat="1"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8" fillId="0" borderId="4" xfId="0" applyFont="1" applyFill="1" applyBorder="1" applyAlignment="1">
      <alignment horizontal="left" vertical="top" wrapText="1"/>
    </xf>
    <xf numFmtId="0" fontId="8"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6"/>
  <sheetViews>
    <sheetView tabSelected="1" topLeftCell="A25" workbookViewId="0">
      <selection activeCell="A15" sqref="$A1:$XFD1048576"/>
    </sheetView>
  </sheetViews>
  <sheetFormatPr defaultColWidth="9" defaultRowHeight="13.5"/>
  <cols>
    <col min="1" max="1" width="9" style="22"/>
    <col min="2" max="2" width="10.375" style="22" customWidth="1"/>
    <col min="3" max="3" width="14.2916666666667" style="22" customWidth="1"/>
    <col min="4" max="4" width="9.975" style="22" customWidth="1"/>
    <col min="5" max="5" width="9.70833333333333" style="22" customWidth="1"/>
    <col min="6" max="6" width="4.06666666666667" style="22" customWidth="1"/>
    <col min="7" max="7" width="9.875" style="23" customWidth="1"/>
    <col min="8" max="8" width="11" style="22" customWidth="1"/>
    <col min="9" max="10" width="3.38333333333333" style="22" customWidth="1"/>
    <col min="11" max="12" width="3.25" style="22" customWidth="1"/>
    <col min="13" max="13" width="5.88333333333333" style="22" customWidth="1"/>
    <col min="14" max="14" width="10.625" style="22" customWidth="1"/>
    <col min="15" max="16384" width="9" style="22"/>
  </cols>
  <sheetData>
    <row r="1" ht="20.25" spans="1:14">
      <c r="A1" s="24" t="s">
        <v>0</v>
      </c>
      <c r="B1" s="24"/>
      <c r="C1" s="24"/>
      <c r="D1" s="24"/>
      <c r="E1" s="24"/>
      <c r="F1" s="24"/>
      <c r="G1" s="24"/>
      <c r="H1" s="24"/>
      <c r="I1" s="24"/>
      <c r="J1" s="24"/>
      <c r="K1" s="24"/>
      <c r="L1" s="24"/>
      <c r="M1" s="24"/>
      <c r="N1" s="24"/>
    </row>
    <row r="2" spans="1:14">
      <c r="A2" s="25" t="s">
        <v>1</v>
      </c>
      <c r="B2" s="25"/>
      <c r="C2" s="25"/>
      <c r="D2" s="25"/>
      <c r="E2" s="25"/>
      <c r="F2" s="25"/>
      <c r="G2" s="25"/>
      <c r="H2" s="25"/>
      <c r="I2" s="25"/>
      <c r="J2" s="25"/>
      <c r="K2" s="25"/>
      <c r="L2" s="25"/>
      <c r="M2" s="25"/>
      <c r="N2" s="25"/>
    </row>
    <row r="3" ht="25" customHeight="1" spans="1:14">
      <c r="A3" s="26" t="s">
        <v>2</v>
      </c>
      <c r="B3" s="26"/>
      <c r="C3" s="27" t="s">
        <v>3</v>
      </c>
      <c r="D3" s="28"/>
      <c r="E3" s="28"/>
      <c r="F3" s="28"/>
      <c r="G3" s="28"/>
      <c r="H3" s="28"/>
      <c r="I3" s="28"/>
      <c r="J3" s="28"/>
      <c r="K3" s="28"/>
      <c r="L3" s="28"/>
      <c r="M3" s="28"/>
      <c r="N3" s="32"/>
    </row>
    <row r="4" ht="25" customHeight="1" spans="1:14">
      <c r="A4" s="26" t="s">
        <v>4</v>
      </c>
      <c r="B4" s="26"/>
      <c r="C4" s="26" t="s">
        <v>5</v>
      </c>
      <c r="D4" s="26"/>
      <c r="E4" s="26"/>
      <c r="F4" s="26"/>
      <c r="G4" s="26"/>
      <c r="H4" s="26" t="s">
        <v>6</v>
      </c>
      <c r="I4" s="26"/>
      <c r="J4" s="26" t="s">
        <v>5</v>
      </c>
      <c r="K4" s="26"/>
      <c r="L4" s="26"/>
      <c r="M4" s="26"/>
      <c r="N4" s="26"/>
    </row>
    <row r="5" ht="25" customHeight="1" spans="1:14">
      <c r="A5" s="26" t="s">
        <v>7</v>
      </c>
      <c r="B5" s="26"/>
      <c r="C5" s="26"/>
      <c r="D5" s="26"/>
      <c r="E5" s="26" t="s">
        <v>8</v>
      </c>
      <c r="F5" s="26" t="s">
        <v>9</v>
      </c>
      <c r="G5" s="26"/>
      <c r="H5" s="26" t="s">
        <v>10</v>
      </c>
      <c r="I5" s="26"/>
      <c r="J5" s="26" t="s">
        <v>11</v>
      </c>
      <c r="K5" s="26"/>
      <c r="L5" s="26" t="s">
        <v>12</v>
      </c>
      <c r="M5" s="26"/>
      <c r="N5" s="26" t="s">
        <v>13</v>
      </c>
    </row>
    <row r="6" ht="25" customHeight="1" spans="1:14">
      <c r="A6" s="26"/>
      <c r="B6" s="26"/>
      <c r="C6" s="26" t="s">
        <v>14</v>
      </c>
      <c r="D6" s="26"/>
      <c r="E6" s="29">
        <v>150</v>
      </c>
      <c r="F6" s="29">
        <v>150</v>
      </c>
      <c r="G6" s="29"/>
      <c r="H6" s="29">
        <v>119.8</v>
      </c>
      <c r="I6" s="29"/>
      <c r="J6" s="26">
        <v>10</v>
      </c>
      <c r="K6" s="26"/>
      <c r="L6" s="52">
        <f>H6/F6</f>
        <v>0.798666666666667</v>
      </c>
      <c r="M6" s="52"/>
      <c r="N6" s="53">
        <f>L6*J6</f>
        <v>7.98666666666667</v>
      </c>
    </row>
    <row r="7" ht="25" customHeight="1" spans="1:14">
      <c r="A7" s="26"/>
      <c r="B7" s="26"/>
      <c r="C7" s="29" t="s">
        <v>15</v>
      </c>
      <c r="D7" s="29"/>
      <c r="E7" s="29">
        <v>150</v>
      </c>
      <c r="F7" s="29">
        <v>150</v>
      </c>
      <c r="G7" s="29"/>
      <c r="H7" s="29">
        <v>119.8</v>
      </c>
      <c r="I7" s="29"/>
      <c r="J7" s="26" t="s">
        <v>16</v>
      </c>
      <c r="K7" s="26"/>
      <c r="L7" s="26" t="s">
        <v>16</v>
      </c>
      <c r="M7" s="26"/>
      <c r="N7" s="26" t="s">
        <v>16</v>
      </c>
    </row>
    <row r="8" ht="25" customHeight="1" spans="1:14">
      <c r="A8" s="26"/>
      <c r="B8" s="26"/>
      <c r="C8" s="26" t="s">
        <v>17</v>
      </c>
      <c r="D8" s="26"/>
      <c r="E8" s="29">
        <v>0</v>
      </c>
      <c r="F8" s="29">
        <v>0</v>
      </c>
      <c r="G8" s="29"/>
      <c r="H8" s="29">
        <v>0</v>
      </c>
      <c r="I8" s="29"/>
      <c r="J8" s="26" t="s">
        <v>16</v>
      </c>
      <c r="K8" s="26"/>
      <c r="L8" s="26" t="s">
        <v>16</v>
      </c>
      <c r="M8" s="26"/>
      <c r="N8" s="26" t="s">
        <v>16</v>
      </c>
    </row>
    <row r="9" ht="25" customHeight="1" spans="1:14">
      <c r="A9" s="26"/>
      <c r="B9" s="26"/>
      <c r="C9" s="26" t="s">
        <v>18</v>
      </c>
      <c r="D9" s="26"/>
      <c r="E9" s="29">
        <v>0</v>
      </c>
      <c r="F9" s="29">
        <v>0</v>
      </c>
      <c r="G9" s="29"/>
      <c r="H9" s="29">
        <v>0</v>
      </c>
      <c r="I9" s="29"/>
      <c r="J9" s="26" t="s">
        <v>16</v>
      </c>
      <c r="K9" s="26"/>
      <c r="L9" s="26" t="s">
        <v>16</v>
      </c>
      <c r="M9" s="26"/>
      <c r="N9" s="26" t="s">
        <v>16</v>
      </c>
    </row>
    <row r="10" ht="25" customHeight="1" spans="1:14">
      <c r="A10" s="26" t="s">
        <v>19</v>
      </c>
      <c r="B10" s="26" t="s">
        <v>20</v>
      </c>
      <c r="C10" s="26"/>
      <c r="D10" s="26"/>
      <c r="E10" s="26"/>
      <c r="F10" s="26"/>
      <c r="G10" s="26"/>
      <c r="H10" s="26" t="s">
        <v>21</v>
      </c>
      <c r="I10" s="26"/>
      <c r="J10" s="26"/>
      <c r="K10" s="26"/>
      <c r="L10" s="26"/>
      <c r="M10" s="26"/>
      <c r="N10" s="26"/>
    </row>
    <row r="11" ht="124" customHeight="1" spans="1:14">
      <c r="A11" s="26"/>
      <c r="B11" s="30" t="s">
        <v>22</v>
      </c>
      <c r="C11" s="31"/>
      <c r="D11" s="31"/>
      <c r="E11" s="31"/>
      <c r="F11" s="31"/>
      <c r="G11" s="32"/>
      <c r="H11" s="30" t="s">
        <v>23</v>
      </c>
      <c r="I11" s="31"/>
      <c r="J11" s="31"/>
      <c r="K11" s="31"/>
      <c r="L11" s="31"/>
      <c r="M11" s="31"/>
      <c r="N11" s="44"/>
    </row>
    <row r="12" ht="62" hidden="1" customHeight="1" spans="1:14">
      <c r="A12" s="26"/>
      <c r="B12" s="33"/>
      <c r="C12" s="34"/>
      <c r="D12" s="34"/>
      <c r="E12" s="34"/>
      <c r="F12" s="34"/>
      <c r="G12" s="35"/>
      <c r="H12" s="33"/>
      <c r="I12" s="34"/>
      <c r="J12" s="34"/>
      <c r="K12" s="34"/>
      <c r="L12" s="34"/>
      <c r="M12" s="34"/>
      <c r="N12" s="54"/>
    </row>
    <row r="13" spans="1:14">
      <c r="A13" s="26"/>
      <c r="B13" s="26" t="s">
        <v>24</v>
      </c>
      <c r="C13" s="26" t="s">
        <v>25</v>
      </c>
      <c r="D13" s="26" t="s">
        <v>26</v>
      </c>
      <c r="E13" s="26"/>
      <c r="F13" s="26"/>
      <c r="G13" s="26" t="s">
        <v>27</v>
      </c>
      <c r="H13" s="26" t="s">
        <v>28</v>
      </c>
      <c r="I13" s="26" t="s">
        <v>11</v>
      </c>
      <c r="J13" s="26"/>
      <c r="K13" s="26" t="s">
        <v>13</v>
      </c>
      <c r="L13" s="26"/>
      <c r="M13" s="26" t="s">
        <v>29</v>
      </c>
      <c r="N13" s="26"/>
    </row>
    <row r="14" spans="1:14">
      <c r="A14" s="26"/>
      <c r="B14" s="26"/>
      <c r="C14" s="26"/>
      <c r="D14" s="26"/>
      <c r="E14" s="26"/>
      <c r="F14" s="26"/>
      <c r="G14" s="26"/>
      <c r="H14" s="26"/>
      <c r="I14" s="26"/>
      <c r="J14" s="26"/>
      <c r="K14" s="26"/>
      <c r="L14" s="26"/>
      <c r="M14" s="26"/>
      <c r="N14" s="26"/>
    </row>
    <row r="15" ht="25" customHeight="1" spans="1:14">
      <c r="A15" s="26" t="s">
        <v>30</v>
      </c>
      <c r="B15" s="36" t="s">
        <v>31</v>
      </c>
      <c r="C15" s="37" t="s">
        <v>32</v>
      </c>
      <c r="D15" s="38" t="s">
        <v>33</v>
      </c>
      <c r="E15" s="39"/>
      <c r="F15" s="40"/>
      <c r="G15" s="57" t="s">
        <v>34</v>
      </c>
      <c r="H15" s="57" t="s">
        <v>34</v>
      </c>
      <c r="I15" s="27">
        <v>4</v>
      </c>
      <c r="J15" s="32"/>
      <c r="K15" s="27">
        <v>4</v>
      </c>
      <c r="L15" s="32"/>
      <c r="M15" s="55"/>
      <c r="N15" s="55"/>
    </row>
    <row r="16" ht="25" customHeight="1" spans="1:14">
      <c r="A16" s="26"/>
      <c r="B16" s="41"/>
      <c r="C16" s="42"/>
      <c r="D16" s="38" t="s">
        <v>35</v>
      </c>
      <c r="E16" s="39"/>
      <c r="F16" s="40"/>
      <c r="G16" s="57" t="s">
        <v>36</v>
      </c>
      <c r="H16" s="43" t="s">
        <v>37</v>
      </c>
      <c r="I16" s="27">
        <v>4</v>
      </c>
      <c r="J16" s="32"/>
      <c r="K16" s="27">
        <v>4</v>
      </c>
      <c r="L16" s="32"/>
      <c r="M16" s="27"/>
      <c r="N16" s="32"/>
    </row>
    <row r="17" ht="25" customHeight="1" spans="1:14">
      <c r="A17" s="26"/>
      <c r="B17" s="41"/>
      <c r="C17" s="42"/>
      <c r="D17" s="30" t="s">
        <v>38</v>
      </c>
      <c r="E17" s="31"/>
      <c r="F17" s="44"/>
      <c r="G17" s="57" t="s">
        <v>39</v>
      </c>
      <c r="H17" s="43" t="s">
        <v>40</v>
      </c>
      <c r="I17" s="27">
        <v>4</v>
      </c>
      <c r="J17" s="32"/>
      <c r="K17" s="27">
        <v>4</v>
      </c>
      <c r="L17" s="32"/>
      <c r="M17" s="55"/>
      <c r="N17" s="55"/>
    </row>
    <row r="18" ht="25" customHeight="1" spans="1:14">
      <c r="A18" s="26"/>
      <c r="B18" s="41"/>
      <c r="C18" s="42"/>
      <c r="D18" s="30" t="s">
        <v>41</v>
      </c>
      <c r="E18" s="31"/>
      <c r="F18" s="44"/>
      <c r="G18" s="57" t="s">
        <v>42</v>
      </c>
      <c r="H18" s="43" t="s">
        <v>43</v>
      </c>
      <c r="I18" s="27">
        <v>4</v>
      </c>
      <c r="J18" s="32"/>
      <c r="K18" s="27">
        <v>4</v>
      </c>
      <c r="L18" s="32"/>
      <c r="M18" s="55"/>
      <c r="N18" s="55"/>
    </row>
    <row r="19" ht="25" customHeight="1" spans="1:14">
      <c r="A19" s="26"/>
      <c r="B19" s="41"/>
      <c r="C19" s="42"/>
      <c r="D19" s="30" t="s">
        <v>44</v>
      </c>
      <c r="E19" s="31"/>
      <c r="F19" s="44"/>
      <c r="G19" s="57" t="s">
        <v>45</v>
      </c>
      <c r="H19" s="43" t="s">
        <v>46</v>
      </c>
      <c r="I19" s="27">
        <v>4</v>
      </c>
      <c r="J19" s="32"/>
      <c r="K19" s="27">
        <v>4</v>
      </c>
      <c r="L19" s="32"/>
      <c r="M19" s="55"/>
      <c r="N19" s="55"/>
    </row>
    <row r="20" ht="25" customHeight="1" spans="1:14">
      <c r="A20" s="26"/>
      <c r="B20" s="41"/>
      <c r="C20" s="42"/>
      <c r="D20" s="30" t="s">
        <v>47</v>
      </c>
      <c r="E20" s="31"/>
      <c r="F20" s="44"/>
      <c r="G20" s="57" t="s">
        <v>48</v>
      </c>
      <c r="H20" s="43" t="s">
        <v>49</v>
      </c>
      <c r="I20" s="27">
        <v>4</v>
      </c>
      <c r="J20" s="32"/>
      <c r="K20" s="27">
        <v>4</v>
      </c>
      <c r="L20" s="32"/>
      <c r="M20" s="55"/>
      <c r="N20" s="55"/>
    </row>
    <row r="21" ht="25" customHeight="1" spans="1:14">
      <c r="A21" s="26"/>
      <c r="B21" s="41"/>
      <c r="C21" s="42"/>
      <c r="D21" s="30" t="s">
        <v>50</v>
      </c>
      <c r="E21" s="31"/>
      <c r="F21" s="44"/>
      <c r="G21" s="57" t="s">
        <v>51</v>
      </c>
      <c r="H21" s="43" t="s">
        <v>52</v>
      </c>
      <c r="I21" s="27">
        <v>4</v>
      </c>
      <c r="J21" s="32"/>
      <c r="K21" s="27">
        <v>4</v>
      </c>
      <c r="L21" s="32"/>
      <c r="M21" s="55"/>
      <c r="N21" s="55"/>
    </row>
    <row r="22" ht="25" customHeight="1" spans="1:14">
      <c r="A22" s="26" t="s">
        <v>30</v>
      </c>
      <c r="B22" s="41"/>
      <c r="C22" s="37" t="s">
        <v>53</v>
      </c>
      <c r="D22" s="30" t="s">
        <v>54</v>
      </c>
      <c r="E22" s="31"/>
      <c r="F22" s="44"/>
      <c r="G22" s="26" t="s">
        <v>55</v>
      </c>
      <c r="H22" s="26" t="s">
        <v>55</v>
      </c>
      <c r="I22" s="27">
        <v>4</v>
      </c>
      <c r="J22" s="32"/>
      <c r="K22" s="27">
        <v>4</v>
      </c>
      <c r="L22" s="32"/>
      <c r="M22" s="26"/>
      <c r="N22" s="26"/>
    </row>
    <row r="23" ht="25" customHeight="1" spans="1:14">
      <c r="A23" s="26"/>
      <c r="B23" s="41"/>
      <c r="C23" s="37" t="s">
        <v>56</v>
      </c>
      <c r="D23" s="30" t="s">
        <v>57</v>
      </c>
      <c r="E23" s="31"/>
      <c r="F23" s="44"/>
      <c r="G23" s="45">
        <v>44986</v>
      </c>
      <c r="H23" s="46">
        <v>44986</v>
      </c>
      <c r="I23" s="27">
        <v>4</v>
      </c>
      <c r="J23" s="32"/>
      <c r="K23" s="27">
        <v>4</v>
      </c>
      <c r="L23" s="32"/>
      <c r="M23" s="26"/>
      <c r="N23" s="26"/>
    </row>
    <row r="24" ht="25" customHeight="1" spans="1:14">
      <c r="A24" s="26"/>
      <c r="B24" s="41"/>
      <c r="C24" s="42"/>
      <c r="D24" s="30" t="s">
        <v>58</v>
      </c>
      <c r="E24" s="31"/>
      <c r="F24" s="44"/>
      <c r="G24" s="45">
        <v>45200</v>
      </c>
      <c r="H24" s="46">
        <v>45200</v>
      </c>
      <c r="I24" s="27">
        <v>4</v>
      </c>
      <c r="J24" s="32"/>
      <c r="K24" s="27">
        <v>4</v>
      </c>
      <c r="L24" s="32"/>
      <c r="M24" s="26"/>
      <c r="N24" s="26"/>
    </row>
    <row r="25" ht="25" customHeight="1" spans="1:14">
      <c r="A25" s="26"/>
      <c r="B25" s="36" t="s">
        <v>59</v>
      </c>
      <c r="C25" s="36" t="s">
        <v>60</v>
      </c>
      <c r="D25" s="30" t="s">
        <v>61</v>
      </c>
      <c r="E25" s="31"/>
      <c r="F25" s="44"/>
      <c r="G25" s="26" t="s">
        <v>62</v>
      </c>
      <c r="H25" s="43" t="s">
        <v>63</v>
      </c>
      <c r="I25" s="27">
        <v>4</v>
      </c>
      <c r="J25" s="32"/>
      <c r="K25" s="27">
        <f>26.9/33.68*4</f>
        <v>3.19477434679335</v>
      </c>
      <c r="L25" s="32"/>
      <c r="M25" s="27" t="s">
        <v>64</v>
      </c>
      <c r="N25" s="32"/>
    </row>
    <row r="26" ht="25" customHeight="1" spans="1:14">
      <c r="A26" s="27"/>
      <c r="B26" s="41"/>
      <c r="C26" s="41"/>
      <c r="D26" s="30" t="s">
        <v>65</v>
      </c>
      <c r="E26" s="31"/>
      <c r="F26" s="44"/>
      <c r="G26" s="26" t="s">
        <v>66</v>
      </c>
      <c r="H26" s="43" t="s">
        <v>67</v>
      </c>
      <c r="I26" s="27">
        <v>4</v>
      </c>
      <c r="J26" s="32"/>
      <c r="K26" s="27">
        <f>19.17/24.002*4</f>
        <v>3.19473377218565</v>
      </c>
      <c r="L26" s="32"/>
      <c r="M26" s="27" t="s">
        <v>64</v>
      </c>
      <c r="N26" s="32"/>
    </row>
    <row r="27" ht="25" customHeight="1" spans="1:14">
      <c r="A27" s="27"/>
      <c r="B27" s="41"/>
      <c r="C27" s="41"/>
      <c r="D27" s="30" t="s">
        <v>68</v>
      </c>
      <c r="E27" s="31"/>
      <c r="F27" s="44"/>
      <c r="G27" s="26" t="s">
        <v>69</v>
      </c>
      <c r="H27" s="43" t="s">
        <v>70</v>
      </c>
      <c r="I27" s="27">
        <v>3</v>
      </c>
      <c r="J27" s="32"/>
      <c r="K27" s="27">
        <f>25.52/31.95*3</f>
        <v>2.3962441314554</v>
      </c>
      <c r="L27" s="32"/>
      <c r="M27" s="27" t="s">
        <v>64</v>
      </c>
      <c r="N27" s="32"/>
    </row>
    <row r="28" ht="25" customHeight="1" spans="1:14">
      <c r="A28" s="27"/>
      <c r="B28" s="41"/>
      <c r="C28" s="41"/>
      <c r="D28" s="30" t="s">
        <v>71</v>
      </c>
      <c r="E28" s="31"/>
      <c r="F28" s="44"/>
      <c r="G28" s="26" t="s">
        <v>72</v>
      </c>
      <c r="H28" s="43" t="s">
        <v>73</v>
      </c>
      <c r="I28" s="27">
        <v>3</v>
      </c>
      <c r="J28" s="32"/>
      <c r="K28" s="27">
        <f>11.82/14.8*3</f>
        <v>2.39594594594595</v>
      </c>
      <c r="L28" s="32"/>
      <c r="M28" s="27" t="s">
        <v>64</v>
      </c>
      <c r="N28" s="32"/>
    </row>
    <row r="29" ht="25" customHeight="1" spans="1:14">
      <c r="A29" s="27"/>
      <c r="B29" s="41"/>
      <c r="C29" s="41"/>
      <c r="D29" s="30" t="s">
        <v>74</v>
      </c>
      <c r="E29" s="31"/>
      <c r="F29" s="44"/>
      <c r="G29" s="26" t="s">
        <v>75</v>
      </c>
      <c r="H29" s="43" t="s">
        <v>76</v>
      </c>
      <c r="I29" s="27">
        <v>3</v>
      </c>
      <c r="J29" s="32"/>
      <c r="K29" s="27">
        <f>1.85/2.318*3</f>
        <v>2.39430543572045</v>
      </c>
      <c r="L29" s="32"/>
      <c r="M29" s="27" t="s">
        <v>64</v>
      </c>
      <c r="N29" s="32"/>
    </row>
    <row r="30" ht="25" customHeight="1" spans="1:14">
      <c r="A30" s="27"/>
      <c r="B30" s="47"/>
      <c r="C30" s="47"/>
      <c r="D30" s="30" t="s">
        <v>77</v>
      </c>
      <c r="E30" s="31"/>
      <c r="F30" s="44"/>
      <c r="G30" s="26" t="s">
        <v>78</v>
      </c>
      <c r="H30" s="43" t="s">
        <v>79</v>
      </c>
      <c r="I30" s="27">
        <v>3</v>
      </c>
      <c r="J30" s="32"/>
      <c r="K30" s="27">
        <f>34.54/43.25*3</f>
        <v>2.39583815028902</v>
      </c>
      <c r="L30" s="32"/>
      <c r="M30" s="27" t="s">
        <v>64</v>
      </c>
      <c r="N30" s="32"/>
    </row>
    <row r="31" ht="25" customHeight="1" spans="1:14">
      <c r="A31" s="27"/>
      <c r="B31" s="26" t="s">
        <v>80</v>
      </c>
      <c r="C31" s="37" t="s">
        <v>81</v>
      </c>
      <c r="D31" s="30" t="s">
        <v>82</v>
      </c>
      <c r="E31" s="31"/>
      <c r="F31" s="44"/>
      <c r="G31" s="26" t="s">
        <v>83</v>
      </c>
      <c r="H31" s="26" t="s">
        <v>84</v>
      </c>
      <c r="I31" s="27">
        <v>10</v>
      </c>
      <c r="J31" s="32"/>
      <c r="K31" s="27">
        <v>10</v>
      </c>
      <c r="L31" s="32"/>
      <c r="M31" s="27"/>
      <c r="N31" s="32"/>
    </row>
    <row r="32" ht="25" customHeight="1" spans="1:14">
      <c r="A32" s="27"/>
      <c r="B32" s="26"/>
      <c r="C32" s="42"/>
      <c r="D32" s="30" t="s">
        <v>85</v>
      </c>
      <c r="E32" s="31"/>
      <c r="F32" s="44"/>
      <c r="G32" s="57" t="s">
        <v>34</v>
      </c>
      <c r="H32" s="57" t="s">
        <v>34</v>
      </c>
      <c r="I32" s="27">
        <v>5</v>
      </c>
      <c r="J32" s="32"/>
      <c r="K32" s="27">
        <v>5</v>
      </c>
      <c r="L32" s="32"/>
      <c r="M32" s="27"/>
      <c r="N32" s="32"/>
    </row>
    <row r="33" ht="25" customHeight="1" spans="1:14">
      <c r="A33" s="27"/>
      <c r="B33" s="26"/>
      <c r="C33" s="48"/>
      <c r="D33" s="30" t="s">
        <v>86</v>
      </c>
      <c r="E33" s="31"/>
      <c r="F33" s="44"/>
      <c r="G33" s="26" t="s">
        <v>87</v>
      </c>
      <c r="H33" s="26" t="s">
        <v>87</v>
      </c>
      <c r="I33" s="27">
        <v>5</v>
      </c>
      <c r="J33" s="32"/>
      <c r="K33" s="27">
        <v>5</v>
      </c>
      <c r="L33" s="32"/>
      <c r="M33" s="27"/>
      <c r="N33" s="32"/>
    </row>
    <row r="34" ht="25" customHeight="1" spans="1:14">
      <c r="A34" s="27"/>
      <c r="B34" s="26" t="s">
        <v>88</v>
      </c>
      <c r="C34" s="49" t="s">
        <v>89</v>
      </c>
      <c r="D34" s="30" t="s">
        <v>90</v>
      </c>
      <c r="E34" s="31"/>
      <c r="F34" s="44"/>
      <c r="G34" s="26" t="s">
        <v>91</v>
      </c>
      <c r="H34" s="50">
        <v>0.9</v>
      </c>
      <c r="I34" s="27">
        <v>5</v>
      </c>
      <c r="J34" s="32"/>
      <c r="K34" s="27">
        <v>5</v>
      </c>
      <c r="L34" s="32"/>
      <c r="M34" s="27"/>
      <c r="N34" s="32"/>
    </row>
    <row r="35" ht="25" customHeight="1" spans="1:14">
      <c r="A35" s="27" t="s">
        <v>30</v>
      </c>
      <c r="B35" s="26" t="s">
        <v>88</v>
      </c>
      <c r="C35" s="51"/>
      <c r="D35" s="38" t="s">
        <v>92</v>
      </c>
      <c r="E35" s="39"/>
      <c r="F35" s="40"/>
      <c r="G35" s="26" t="s">
        <v>91</v>
      </c>
      <c r="H35" s="50">
        <v>0.9</v>
      </c>
      <c r="I35" s="56">
        <v>5</v>
      </c>
      <c r="J35" s="32"/>
      <c r="K35" s="56">
        <v>5</v>
      </c>
      <c r="L35" s="32"/>
      <c r="M35" s="26"/>
      <c r="N35" s="26"/>
    </row>
    <row r="36" ht="25" customHeight="1" spans="1:14">
      <c r="A36" s="26" t="s">
        <v>93</v>
      </c>
      <c r="B36" s="26"/>
      <c r="C36" s="26"/>
      <c r="D36" s="26"/>
      <c r="E36" s="26"/>
      <c r="F36" s="26"/>
      <c r="G36" s="26"/>
      <c r="H36" s="26"/>
      <c r="I36" s="26">
        <f>SUM(I15:J35,J6)</f>
        <v>100</v>
      </c>
      <c r="J36" s="26"/>
      <c r="K36" s="26">
        <f>SUM(K15:L35,N6)</f>
        <v>93.9585084490565</v>
      </c>
      <c r="L36" s="26"/>
      <c r="M36" s="26"/>
      <c r="N36" s="26"/>
    </row>
  </sheetData>
  <mergeCells count="146">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A36:H36"/>
    <mergeCell ref="I36:J36"/>
    <mergeCell ref="K36:L36"/>
    <mergeCell ref="M36:N36"/>
    <mergeCell ref="A10:A11"/>
    <mergeCell ref="A13:A14"/>
    <mergeCell ref="A15:A35"/>
    <mergeCell ref="B13:B14"/>
    <mergeCell ref="B15:B24"/>
    <mergeCell ref="B25:B30"/>
    <mergeCell ref="B31:B33"/>
    <mergeCell ref="B34:B35"/>
    <mergeCell ref="C13:C14"/>
    <mergeCell ref="C15:C21"/>
    <mergeCell ref="C23:C24"/>
    <mergeCell ref="C25:C30"/>
    <mergeCell ref="C31:C33"/>
    <mergeCell ref="C34:C3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4" sqref="$A1:$XFD1048576"/>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s="1" customFormat="1" ht="21" customHeight="1" spans="1:12">
      <c r="A1" s="2" t="s">
        <v>94</v>
      </c>
      <c r="B1" s="2"/>
      <c r="C1" s="2"/>
      <c r="D1" s="2"/>
      <c r="E1" s="2"/>
      <c r="F1" s="2"/>
      <c r="G1" s="2"/>
      <c r="H1" s="2"/>
      <c r="I1" s="2"/>
      <c r="J1" s="2"/>
      <c r="K1" s="2"/>
      <c r="L1" s="2"/>
    </row>
    <row r="2" s="1" customFormat="1" ht="18" customHeight="1" spans="1:12">
      <c r="A2" s="3" t="s">
        <v>95</v>
      </c>
      <c r="B2" s="3"/>
      <c r="C2" s="3"/>
      <c r="D2" s="3"/>
      <c r="E2" s="3"/>
      <c r="F2" s="3"/>
      <c r="G2" s="3"/>
      <c r="H2" s="3"/>
      <c r="I2" s="3"/>
      <c r="J2" s="3"/>
      <c r="K2" s="3"/>
      <c r="L2" s="3"/>
    </row>
    <row r="3" s="1" customFormat="1" ht="20" customHeight="1" spans="1:12">
      <c r="A3" s="4" t="s">
        <v>96</v>
      </c>
      <c r="B3" s="5"/>
      <c r="C3" s="5"/>
      <c r="D3" s="5"/>
      <c r="E3" s="5"/>
      <c r="F3" s="5"/>
      <c r="G3" s="5"/>
      <c r="H3" s="5"/>
      <c r="I3" s="5"/>
      <c r="J3" s="5"/>
      <c r="K3" s="5"/>
      <c r="L3" s="11"/>
    </row>
    <row r="4" s="1" customFormat="1" ht="20" customHeight="1" spans="1:12">
      <c r="A4" s="6" t="s">
        <v>97</v>
      </c>
      <c r="B4" s="7"/>
      <c r="C4" s="7"/>
      <c r="D4" s="7"/>
      <c r="E4" s="7"/>
      <c r="F4" s="8"/>
      <c r="G4" s="9" t="s">
        <v>98</v>
      </c>
      <c r="H4" s="10"/>
      <c r="I4" s="10"/>
      <c r="J4" s="10"/>
      <c r="K4" s="10"/>
      <c r="L4" s="20"/>
    </row>
    <row r="5" s="1" customFormat="1" ht="20" customHeight="1" spans="1:12">
      <c r="A5" s="6" t="s">
        <v>99</v>
      </c>
      <c r="B5" s="7"/>
      <c r="C5" s="7"/>
      <c r="D5" s="7"/>
      <c r="E5" s="7"/>
      <c r="F5" s="8"/>
      <c r="G5" s="9" t="s">
        <v>100</v>
      </c>
      <c r="H5" s="10"/>
      <c r="I5" s="10"/>
      <c r="J5" s="10"/>
      <c r="K5" s="10"/>
      <c r="L5" s="20"/>
    </row>
    <row r="6" s="1" customFormat="1" ht="20" customHeight="1" spans="1:12">
      <c r="A6" s="4" t="s">
        <v>101</v>
      </c>
      <c r="B6" s="5"/>
      <c r="C6" s="5"/>
      <c r="D6" s="5"/>
      <c r="E6" s="5"/>
      <c r="F6" s="11"/>
      <c r="G6" s="12" t="s">
        <v>102</v>
      </c>
      <c r="H6" s="13"/>
      <c r="I6" s="13"/>
      <c r="J6" s="13"/>
      <c r="K6" s="13"/>
      <c r="L6" s="21"/>
    </row>
    <row r="7" s="1" customFormat="1" ht="20" customHeight="1" spans="1:12">
      <c r="A7" s="4" t="s">
        <v>103</v>
      </c>
      <c r="B7" s="5"/>
      <c r="C7" s="5"/>
      <c r="D7" s="5"/>
      <c r="E7" s="5"/>
      <c r="F7" s="11"/>
      <c r="G7" s="12" t="s">
        <v>104</v>
      </c>
      <c r="H7" s="13"/>
      <c r="I7" s="13"/>
      <c r="J7" s="13"/>
      <c r="K7" s="13"/>
      <c r="L7" s="21"/>
    </row>
    <row r="8" s="1" customFormat="1" ht="20" customHeight="1" spans="1:12">
      <c r="A8" s="4" t="s">
        <v>105</v>
      </c>
      <c r="B8" s="5"/>
      <c r="C8" s="5"/>
      <c r="D8" s="5"/>
      <c r="E8" s="5"/>
      <c r="F8" s="11"/>
      <c r="G8" s="12" t="s">
        <v>106</v>
      </c>
      <c r="H8" s="13"/>
      <c r="I8" s="13"/>
      <c r="J8" s="13"/>
      <c r="K8" s="13"/>
      <c r="L8" s="21"/>
    </row>
    <row r="9" s="1" customFormat="1" ht="20" customHeight="1" spans="1:12">
      <c r="A9" s="6" t="s">
        <v>107</v>
      </c>
      <c r="B9" s="7"/>
      <c r="C9" s="7"/>
      <c r="D9" s="7"/>
      <c r="E9" s="7"/>
      <c r="F9" s="8"/>
      <c r="G9" s="12" t="s">
        <v>108</v>
      </c>
      <c r="H9" s="13"/>
      <c r="I9" s="13"/>
      <c r="J9" s="13"/>
      <c r="K9" s="13"/>
      <c r="L9" s="21"/>
    </row>
    <row r="10" s="1" customFormat="1" ht="18" customHeight="1" spans="1:12">
      <c r="A10" s="3" t="s">
        <v>109</v>
      </c>
      <c r="B10" s="3"/>
      <c r="C10" s="3"/>
      <c r="D10" s="3"/>
      <c r="E10" s="3"/>
      <c r="F10" s="3"/>
      <c r="G10" s="3"/>
      <c r="H10" s="3"/>
      <c r="I10" s="3"/>
      <c r="J10" s="3"/>
      <c r="K10" s="3"/>
      <c r="L10" s="3"/>
    </row>
    <row r="11" s="1" customFormat="1" ht="20" customHeight="1" spans="1:12">
      <c r="A11" s="14" t="s">
        <v>110</v>
      </c>
      <c r="B11" s="14"/>
      <c r="C11" s="14"/>
      <c r="D11" s="14"/>
      <c r="E11" s="14"/>
      <c r="F11" s="14"/>
      <c r="G11" s="14"/>
      <c r="H11" s="14"/>
      <c r="I11" s="14"/>
      <c r="J11" s="14"/>
      <c r="K11" s="14"/>
      <c r="L11" s="14"/>
    </row>
    <row r="12" s="1" customFormat="1" ht="54" customHeight="1" spans="1:12">
      <c r="A12" s="15" t="s">
        <v>111</v>
      </c>
      <c r="B12" s="16"/>
      <c r="C12" s="16"/>
      <c r="D12" s="16"/>
      <c r="E12" s="16"/>
      <c r="F12" s="16"/>
      <c r="G12" s="16"/>
      <c r="H12" s="16"/>
      <c r="I12" s="16"/>
      <c r="J12" s="16"/>
      <c r="K12" s="16"/>
      <c r="L12" s="16"/>
    </row>
    <row r="13" s="1" customFormat="1" ht="20" customHeight="1" spans="1:12">
      <c r="A13" s="14" t="s">
        <v>112</v>
      </c>
      <c r="B13" s="14"/>
      <c r="C13" s="14"/>
      <c r="D13" s="14"/>
      <c r="E13" s="14"/>
      <c r="F13" s="14"/>
      <c r="G13" s="14"/>
      <c r="H13" s="14"/>
      <c r="I13" s="14"/>
      <c r="J13" s="14"/>
      <c r="K13" s="14"/>
      <c r="L13" s="14"/>
    </row>
    <row r="14" s="1" customFormat="1" ht="101" customHeight="1" spans="1:12">
      <c r="A14" s="17" t="s">
        <v>113</v>
      </c>
      <c r="B14" s="18"/>
      <c r="C14" s="18"/>
      <c r="D14" s="18"/>
      <c r="E14" s="18"/>
      <c r="F14" s="18"/>
      <c r="G14" s="18"/>
      <c r="H14" s="18"/>
      <c r="I14" s="18"/>
      <c r="J14" s="18"/>
      <c r="K14" s="18"/>
      <c r="L14" s="18"/>
    </row>
    <row r="15" s="1" customFormat="1" ht="20" customHeight="1" spans="1:12">
      <c r="A15" s="3" t="s">
        <v>114</v>
      </c>
      <c r="B15" s="3"/>
      <c r="C15" s="3"/>
      <c r="D15" s="3"/>
      <c r="E15" s="3"/>
      <c r="F15" s="3"/>
      <c r="G15" s="3"/>
      <c r="H15" s="3"/>
      <c r="I15" s="3"/>
      <c r="J15" s="3"/>
      <c r="K15" s="3"/>
      <c r="L15" s="3"/>
    </row>
    <row r="16" s="1" customFormat="1" ht="20" customHeight="1" spans="1:12">
      <c r="A16" s="14" t="s">
        <v>115</v>
      </c>
      <c r="B16" s="14"/>
      <c r="C16" s="14"/>
      <c r="D16" s="14"/>
      <c r="E16" s="14"/>
      <c r="F16" s="14"/>
      <c r="G16" s="14"/>
      <c r="H16" s="14"/>
      <c r="I16" s="14"/>
      <c r="J16" s="14"/>
      <c r="K16" s="14"/>
      <c r="L16" s="14"/>
    </row>
    <row r="17" s="1" customFormat="1" ht="102" customHeight="1" spans="1:12">
      <c r="A17" s="15" t="s">
        <v>116</v>
      </c>
      <c r="B17" s="19"/>
      <c r="C17" s="19"/>
      <c r="D17" s="19"/>
      <c r="E17" s="19"/>
      <c r="F17" s="19"/>
      <c r="G17" s="19"/>
      <c r="H17" s="19"/>
      <c r="I17" s="19"/>
      <c r="J17" s="19"/>
      <c r="K17" s="19"/>
      <c r="L17" s="19"/>
    </row>
    <row r="18" s="1" customFormat="1" ht="20" customHeight="1" spans="1:12">
      <c r="A18" s="14" t="s">
        <v>117</v>
      </c>
      <c r="B18" s="14"/>
      <c r="C18" s="14"/>
      <c r="D18" s="14"/>
      <c r="E18" s="14"/>
      <c r="F18" s="14"/>
      <c r="G18" s="14"/>
      <c r="H18" s="14"/>
      <c r="I18" s="14"/>
      <c r="J18" s="14"/>
      <c r="K18" s="14"/>
      <c r="L18" s="14"/>
    </row>
    <row r="19" s="1" customFormat="1" ht="108" customHeight="1" spans="1:12">
      <c r="A19" s="16" t="s">
        <v>118</v>
      </c>
      <c r="B19" s="19"/>
      <c r="C19" s="19"/>
      <c r="D19" s="19"/>
      <c r="E19" s="19"/>
      <c r="F19" s="19"/>
      <c r="G19" s="19"/>
      <c r="H19" s="19"/>
      <c r="I19" s="19"/>
      <c r="J19" s="19"/>
      <c r="K19" s="19"/>
      <c r="L19" s="19"/>
    </row>
    <row r="20" s="1" customFormat="1" ht="20" customHeight="1" spans="1:12">
      <c r="A20" s="14" t="s">
        <v>119</v>
      </c>
      <c r="B20" s="14"/>
      <c r="C20" s="14"/>
      <c r="D20" s="14"/>
      <c r="E20" s="14"/>
      <c r="F20" s="14"/>
      <c r="G20" s="14"/>
      <c r="H20" s="14"/>
      <c r="I20" s="14"/>
      <c r="J20" s="14"/>
      <c r="K20" s="14"/>
      <c r="L20" s="14"/>
    </row>
    <row r="21" s="1" customFormat="1" ht="67" customHeight="1" spans="1:12">
      <c r="A21" s="16" t="s">
        <v>120</v>
      </c>
      <c r="B21" s="19"/>
      <c r="C21" s="19"/>
      <c r="D21" s="19"/>
      <c r="E21" s="19"/>
      <c r="F21" s="19"/>
      <c r="G21" s="19"/>
      <c r="H21" s="19"/>
      <c r="I21" s="19"/>
      <c r="J21" s="19"/>
      <c r="K21" s="19"/>
      <c r="L21" s="19"/>
    </row>
    <row r="22" s="1" customFormat="1" ht="20" customHeight="1" spans="1:12">
      <c r="A22" s="14" t="s">
        <v>121</v>
      </c>
      <c r="B22" s="14"/>
      <c r="C22" s="14"/>
      <c r="D22" s="14"/>
      <c r="E22" s="14"/>
      <c r="F22" s="14"/>
      <c r="G22" s="14"/>
      <c r="H22" s="14"/>
      <c r="I22" s="14"/>
      <c r="J22" s="14"/>
      <c r="K22" s="14"/>
      <c r="L22" s="14"/>
    </row>
    <row r="23" s="1" customFormat="1" ht="213" customHeight="1" spans="1:12">
      <c r="A23" s="15" t="s">
        <v>122</v>
      </c>
      <c r="B23" s="19"/>
      <c r="C23" s="19"/>
      <c r="D23" s="19"/>
      <c r="E23" s="19"/>
      <c r="F23" s="19"/>
      <c r="G23" s="19"/>
      <c r="H23" s="19"/>
      <c r="I23" s="19"/>
      <c r="J23" s="19"/>
      <c r="K23" s="19"/>
      <c r="L23" s="19"/>
    </row>
    <row r="24" s="1" customFormat="1" ht="20" customHeight="1" spans="1:12">
      <c r="A24" s="14" t="s">
        <v>123</v>
      </c>
      <c r="B24" s="14"/>
      <c r="C24" s="14"/>
      <c r="D24" s="14"/>
      <c r="E24" s="14"/>
      <c r="F24" s="14"/>
      <c r="G24" s="14"/>
      <c r="H24" s="14"/>
      <c r="I24" s="14"/>
      <c r="J24" s="14"/>
      <c r="K24" s="14"/>
      <c r="L24" s="14"/>
    </row>
    <row r="25" s="1" customFormat="1" ht="37" customHeight="1" spans="1:12">
      <c r="A25" s="14" t="s">
        <v>124</v>
      </c>
      <c r="B25" s="19"/>
      <c r="C25" s="19"/>
      <c r="D25" s="19"/>
      <c r="E25" s="19"/>
      <c r="F25" s="19"/>
      <c r="G25" s="19"/>
      <c r="H25" s="19"/>
      <c r="I25" s="19"/>
      <c r="J25" s="19"/>
      <c r="K25" s="19"/>
      <c r="L25" s="19"/>
    </row>
    <row r="26" s="1" customFormat="1" ht="27" customHeight="1" spans="1:12">
      <c r="A26" s="14" t="s">
        <v>125</v>
      </c>
      <c r="B26" s="14"/>
      <c r="C26" s="14"/>
      <c r="D26" s="14"/>
      <c r="E26" s="14"/>
      <c r="F26" s="14"/>
      <c r="G26" s="14"/>
      <c r="H26" s="14"/>
      <c r="I26" s="14"/>
      <c r="J26" s="14"/>
      <c r="K26" s="14"/>
      <c r="L26" s="14"/>
    </row>
    <row r="27" s="1" customFormat="1" ht="31" customHeight="1" spans="1:12">
      <c r="A27" s="14" t="s">
        <v>124</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2024-03-25T05:32:23Z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